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9" activeTab="0"/>
  </bookViews>
  <sheets>
    <sheet name="Tabelle1" sheetId="1" r:id="rId1"/>
    <sheet name="Umrechnung" sheetId="2" r:id="rId2"/>
    <sheet name="Tabelle3" sheetId="3" r:id="rId3"/>
  </sheets>
  <definedNames>
    <definedName name="_xlnm.Print_Area" localSheetId="0">'Tabelle1'!$A$1:$E$29</definedName>
  </definedNames>
  <calcPr fullCalcOnLoad="1"/>
</workbook>
</file>

<file path=xl/sharedStrings.xml><?xml version="1.0" encoding="utf-8"?>
<sst xmlns="http://schemas.openxmlformats.org/spreadsheetml/2006/main" count="166" uniqueCount="38">
  <si>
    <t>Klasse // Arbeit</t>
  </si>
  <si>
    <t>Erreichbare Punktzahl:</t>
  </si>
  <si>
    <r>
      <t xml:space="preserve">Um schnell den Notenschlüssel zu erhalten, einfach die erreichbare Punktzahl in das blaue Feld eintragen und mit &gt;Enter&lt; bestätigen. Die obere Tabelle berechnet die genauen Noten und Punkte nach dem IHK-Schlüssel. Die untere Tabelle differenziert weiter nach plus und minus und rundet die Punktzahl nach unten ab. 
Wenn das Dokument ausgedruckt wird, dann wird dieser Textbereich nicht mit ausgedruckt. Somit hat man eine schöne Liste, die man mit abheften und den Schülern vorlegen kann.
Sollten Fehler oder Wünsche auftauchen, dann bitte eine E-Mail an </t>
    </r>
    <r>
      <rPr>
        <sz val="12"/>
        <color indexed="12"/>
        <rFont val="Lucida Sans"/>
        <family val="2"/>
      </rPr>
      <t>marcel@herrspitau.de</t>
    </r>
    <r>
      <rPr>
        <sz val="12"/>
        <rFont val="Lucida Sans"/>
        <family val="2"/>
      </rPr>
      <t xml:space="preserve"> schicken und ich werde sehen, was ich machen kann.
Version 0.2
Letzte Änderung: 28.11.2008</t>
    </r>
  </si>
  <si>
    <t>100-Punkte-Schlüssel der IHK</t>
  </si>
  <si>
    <t>100-92</t>
  </si>
  <si>
    <t>91-81</t>
  </si>
  <si>
    <t>80-67</t>
  </si>
  <si>
    <t>66-50</t>
  </si>
  <si>
    <t>49-30</t>
  </si>
  <si>
    <t>unter 30</t>
  </si>
  <si>
    <t>Differenzierung des Schlüssels</t>
  </si>
  <si>
    <t>1 plus</t>
  </si>
  <si>
    <t>1 minus</t>
  </si>
  <si>
    <t>2 plus</t>
  </si>
  <si>
    <t>2 minus</t>
  </si>
  <si>
    <t>3 plus</t>
  </si>
  <si>
    <t>3 minus</t>
  </si>
  <si>
    <t>Erreichte Punkte</t>
  </si>
  <si>
    <t>4 plus</t>
  </si>
  <si>
    <t>Prozent</t>
  </si>
  <si>
    <t>4 minus</t>
  </si>
  <si>
    <t>5 plus</t>
  </si>
  <si>
    <t>5 minus</t>
  </si>
  <si>
    <t>0</t>
  </si>
  <si>
    <t>5-</t>
  </si>
  <si>
    <t>5</t>
  </si>
  <si>
    <t>5+</t>
  </si>
  <si>
    <t>4-</t>
  </si>
  <si>
    <t>4</t>
  </si>
  <si>
    <t>4+</t>
  </si>
  <si>
    <t>3-</t>
  </si>
  <si>
    <t>3</t>
  </si>
  <si>
    <t>3+</t>
  </si>
  <si>
    <t>2-</t>
  </si>
  <si>
    <t>2</t>
  </si>
  <si>
    <t>2+</t>
  </si>
  <si>
    <t>1-</t>
  </si>
  <si>
    <t>1</t>
  </si>
</sst>
</file>

<file path=xl/styles.xml><?xml version="1.0" encoding="utf-8"?>
<styleSheet xmlns="http://schemas.openxmlformats.org/spreadsheetml/2006/main">
  <numFmts count="3">
    <numFmt numFmtId="164" formatCode="GENERAL"/>
    <numFmt numFmtId="165" formatCode="@"/>
    <numFmt numFmtId="166" formatCode="GENERAL"/>
  </numFmts>
  <fonts count="9">
    <font>
      <sz val="10"/>
      <name val="Arial"/>
      <family val="2"/>
    </font>
    <font>
      <sz val="14"/>
      <name val="Lucida Sans"/>
      <family val="2"/>
    </font>
    <font>
      <sz val="12"/>
      <name val="Lucida Sans"/>
      <family val="2"/>
    </font>
    <font>
      <b/>
      <sz val="15"/>
      <name val="Arial"/>
      <family val="2"/>
    </font>
    <font>
      <b/>
      <sz val="15"/>
      <color indexed="9"/>
      <name val="Arial"/>
      <family val="2"/>
    </font>
    <font>
      <sz val="6"/>
      <name val="Lucida Sans Typewriter"/>
      <family val="3"/>
    </font>
    <font>
      <sz val="12"/>
      <color indexed="12"/>
      <name val="Lucida Sans"/>
      <family val="2"/>
    </font>
    <font>
      <b/>
      <i/>
      <sz val="16"/>
      <name val="Arial"/>
      <family val="2"/>
    </font>
    <font>
      <b/>
      <sz val="15"/>
      <color indexed="8"/>
      <name val="Arial"/>
      <family val="2"/>
    </font>
  </fonts>
  <fills count="10">
    <fill>
      <patternFill/>
    </fill>
    <fill>
      <patternFill patternType="gray125"/>
    </fill>
    <fill>
      <patternFill patternType="solid">
        <fgColor indexed="11"/>
        <bgColor indexed="64"/>
      </patternFill>
    </fill>
    <fill>
      <patternFill patternType="solid">
        <fgColor indexed="50"/>
        <bgColor indexed="64"/>
      </patternFill>
    </fill>
    <fill>
      <patternFill patternType="solid">
        <fgColor indexed="43"/>
        <bgColor indexed="64"/>
      </patternFill>
    </fill>
    <fill>
      <patternFill patternType="solid">
        <fgColor indexed="53"/>
        <bgColor indexed="64"/>
      </patternFill>
    </fill>
    <fill>
      <patternFill patternType="solid">
        <fgColor indexed="10"/>
        <bgColor indexed="64"/>
      </patternFill>
    </fill>
    <fill>
      <patternFill patternType="solid">
        <fgColor indexed="60"/>
        <bgColor indexed="64"/>
      </patternFill>
    </fill>
    <fill>
      <patternFill patternType="solid">
        <fgColor indexed="18"/>
        <bgColor indexed="64"/>
      </patternFill>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3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1" applyFill="0" applyProtection="0">
      <alignment horizontal="left"/>
    </xf>
    <xf numFmtId="165" fontId="2" fillId="0" borderId="1" applyFill="0" applyProtection="0">
      <alignment horizontal="left" vertical="top" wrapText="1"/>
    </xf>
    <xf numFmtId="164" fontId="3" fillId="2" borderId="1" applyNumberFormat="0" applyProtection="0">
      <alignment horizontal="left" vertical="center"/>
    </xf>
    <xf numFmtId="164" fontId="3" fillId="0" borderId="1" applyNumberFormat="0" applyProtection="0">
      <alignment horizontal="left" vertical="center"/>
    </xf>
    <xf numFmtId="164" fontId="3" fillId="3" borderId="1" applyNumberFormat="0" applyProtection="0">
      <alignment horizontal="left" vertical="center"/>
    </xf>
    <xf numFmtId="164" fontId="3" fillId="4" borderId="1" applyNumberFormat="0" applyProtection="0">
      <alignment horizontal="left" vertical="center"/>
    </xf>
    <xf numFmtId="164" fontId="3" fillId="5" borderId="1" applyNumberFormat="0" applyProtection="0">
      <alignment horizontal="left" vertical="center"/>
    </xf>
    <xf numFmtId="164" fontId="3" fillId="6" borderId="1" applyNumberFormat="0" applyProtection="0">
      <alignment horizontal="left" vertical="center"/>
    </xf>
    <xf numFmtId="164" fontId="3" fillId="7" borderId="1" applyNumberFormat="0" applyProtection="0">
      <alignment horizontal="left" vertical="center"/>
    </xf>
    <xf numFmtId="164" fontId="4" fillId="8" borderId="1" applyNumberFormat="0" applyProtection="0">
      <alignment horizontal="center" vertical="center"/>
    </xf>
    <xf numFmtId="164" fontId="5" fillId="0" borderId="1" applyNumberFormat="0" applyFill="0" applyAlignment="0">
      <protection/>
    </xf>
    <xf numFmtId="164" fontId="7" fillId="0" borderId="0" applyNumberFormat="0" applyFill="0" applyBorder="0" applyProtection="0">
      <alignment horizontal="center"/>
    </xf>
  </cellStyleXfs>
  <cellXfs count="29">
    <xf numFmtId="164" fontId="0" fillId="0" borderId="0" xfId="0" applyAlignment="1">
      <alignment/>
    </xf>
    <xf numFmtId="165" fontId="1" fillId="0" borderId="0" xfId="20" applyFont="1" applyBorder="1" applyAlignment="1">
      <alignment horizontal="center"/>
    </xf>
    <xf numFmtId="165" fontId="1" fillId="9" borderId="1" xfId="20" applyFont="1" applyFill="1">
      <alignment horizontal="left"/>
    </xf>
    <xf numFmtId="164" fontId="4" fillId="8" borderId="1" xfId="29" applyAlignment="1">
      <alignment horizontal="center" vertical="center"/>
    </xf>
    <xf numFmtId="165" fontId="2" fillId="0" borderId="1" xfId="21" applyFont="1" applyAlignment="1">
      <alignment horizontal="justify" vertical="top" wrapText="1"/>
    </xf>
    <xf numFmtId="164" fontId="0" fillId="0" borderId="0" xfId="0" applyAlignment="1">
      <alignment/>
    </xf>
    <xf numFmtId="164" fontId="0" fillId="0" borderId="0" xfId="0" applyAlignment="1">
      <alignment horizontal="center"/>
    </xf>
    <xf numFmtId="164" fontId="3" fillId="2" borderId="1" xfId="22" applyFont="1">
      <alignment horizontal="left" vertical="center"/>
    </xf>
    <xf numFmtId="164" fontId="3" fillId="3" borderId="1" xfId="24" applyFont="1">
      <alignment horizontal="left" vertical="center"/>
    </xf>
    <xf numFmtId="164" fontId="3" fillId="3" borderId="1" xfId="24">
      <alignment horizontal="left" vertical="center"/>
    </xf>
    <xf numFmtId="164" fontId="3" fillId="4" borderId="1" xfId="25" applyFont="1">
      <alignment horizontal="left" vertical="center"/>
    </xf>
    <xf numFmtId="164" fontId="3" fillId="4" borderId="1" xfId="25">
      <alignment horizontal="left" vertical="center"/>
    </xf>
    <xf numFmtId="164" fontId="3" fillId="5" borderId="1" xfId="26" applyFont="1">
      <alignment horizontal="left" vertical="center"/>
    </xf>
    <xf numFmtId="164" fontId="3" fillId="5" borderId="1" xfId="26">
      <alignment horizontal="left" vertical="center"/>
    </xf>
    <xf numFmtId="164" fontId="3" fillId="6" borderId="1" xfId="27" applyFont="1">
      <alignment horizontal="left" vertical="center"/>
    </xf>
    <xf numFmtId="164" fontId="3" fillId="6" borderId="1" xfId="27">
      <alignment horizontal="left" vertical="center"/>
    </xf>
    <xf numFmtId="164" fontId="3" fillId="7" borderId="1" xfId="28" applyFont="1">
      <alignment horizontal="left" vertical="center"/>
    </xf>
    <xf numFmtId="164" fontId="3" fillId="7" borderId="1" xfId="28">
      <alignment horizontal="left" vertical="center"/>
    </xf>
    <xf numFmtId="164" fontId="3" fillId="2" borderId="1" xfId="22" applyFont="1" applyAlignment="1">
      <alignment horizontal="left" vertical="center"/>
    </xf>
    <xf numFmtId="164" fontId="3" fillId="2" borderId="1" xfId="22">
      <alignment horizontal="left" vertical="center"/>
    </xf>
    <xf numFmtId="164" fontId="3" fillId="3" borderId="1" xfId="24" applyFont="1" applyAlignment="1">
      <alignment horizontal="left" vertical="center"/>
    </xf>
    <xf numFmtId="164" fontId="3" fillId="4" borderId="1" xfId="25" applyFont="1" applyAlignment="1">
      <alignment horizontal="left" vertical="center"/>
    </xf>
    <xf numFmtId="164" fontId="7" fillId="0" borderId="0" xfId="31" applyFont="1" applyAlignment="1">
      <alignment horizontal="center" vertical="center"/>
    </xf>
    <xf numFmtId="164" fontId="4" fillId="8" borderId="1" xfId="29">
      <alignment horizontal="center" vertical="center"/>
    </xf>
    <xf numFmtId="164" fontId="3" fillId="5" borderId="1" xfId="26" applyFont="1" applyAlignment="1">
      <alignment horizontal="left" vertical="center"/>
    </xf>
    <xf numFmtId="164" fontId="3" fillId="0" borderId="1" xfId="23">
      <alignment horizontal="left" vertical="center"/>
    </xf>
    <xf numFmtId="164" fontId="3" fillId="7" borderId="1" xfId="28" applyAlignment="1">
      <alignment horizontal="left" vertical="center"/>
    </xf>
    <xf numFmtId="164" fontId="8" fillId="7" borderId="1" xfId="28" applyFont="1">
      <alignment horizontal="left" vertical="center"/>
    </xf>
    <xf numFmtId="165" fontId="0" fillId="0" borderId="0" xfId="0" applyNumberFormat="1" applyAlignment="1">
      <alignment/>
    </xf>
  </cellXfs>
  <cellStyles count="18">
    <cellStyle name="Normal" xfId="0"/>
    <cellStyle name="Comma" xfId="15"/>
    <cellStyle name="Comma [0]" xfId="16"/>
    <cellStyle name="Currency" xfId="17"/>
    <cellStyle name="Currency [0]" xfId="18"/>
    <cellStyle name="Percent" xfId="19"/>
    <cellStyle name="Zelle" xfId="20"/>
    <cellStyle name="Kommentar" xfId="21"/>
    <cellStyle name="SehrGut" xfId="22"/>
    <cellStyle name="Noten" xfId="23"/>
    <cellStyle name="Gut" xfId="24"/>
    <cellStyle name="Befriedigend" xfId="25"/>
    <cellStyle name="Ausreichend" xfId="26"/>
    <cellStyle name="Mangelhaft" xfId="27"/>
    <cellStyle name="Ungenügend" xfId="28"/>
    <cellStyle name="Eingabe" xfId="29"/>
    <cellStyle name="Umrechnung" xfId="30"/>
    <cellStyle name="Überschrift" xfId="31"/>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CCCC00"/>
      <rgbColor rgb="00FFCC00"/>
      <rgbColor rgb="00FF9900"/>
      <rgbColor rgb="00FF6633"/>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cel@herrspitau.de" TargetMode="External" /></Relationships>
</file>

<file path=xl/worksheets/sheet1.xml><?xml version="1.0" encoding="utf-8"?>
<worksheet xmlns="http://schemas.openxmlformats.org/spreadsheetml/2006/main" xmlns:r="http://schemas.openxmlformats.org/officeDocument/2006/relationships">
  <dimension ref="A1:M29"/>
  <sheetViews>
    <sheetView tabSelected="1" zoomScale="110" zoomScaleNormal="110" workbookViewId="0" topLeftCell="A1">
      <selection activeCell="L23" sqref="L23"/>
    </sheetView>
  </sheetViews>
  <sheetFormatPr defaultColWidth="12.57421875" defaultRowHeight="12.75"/>
  <cols>
    <col min="1" max="1" width="32.28125" style="0" customWidth="1"/>
    <col min="2" max="6" width="11.57421875" style="0" customWidth="1"/>
    <col min="7" max="10" width="16.140625" style="0" customWidth="1"/>
    <col min="11" max="11" width="0" style="0" hidden="1" customWidth="1"/>
    <col min="12" max="16384" width="11.57421875" style="0" customWidth="1"/>
  </cols>
  <sheetData>
    <row r="1" spans="1:5" ht="24.75">
      <c r="A1" s="1" t="s">
        <v>0</v>
      </c>
      <c r="B1" s="1"/>
      <c r="C1" s="1"/>
      <c r="D1" s="1"/>
      <c r="E1" s="1"/>
    </row>
    <row r="3" spans="1:13" ht="24.75" customHeight="1">
      <c r="A3" s="2" t="s">
        <v>1</v>
      </c>
      <c r="B3" s="3">
        <v>78</v>
      </c>
      <c r="G3" s="4" t="s">
        <v>2</v>
      </c>
      <c r="H3" s="4"/>
      <c r="I3" s="4"/>
      <c r="J3" s="4"/>
      <c r="K3" s="4"/>
      <c r="M3" s="5">
        <f>ROUND(2.4,0)</f>
        <v>2</v>
      </c>
    </row>
    <row r="4" spans="2:11" ht="12.75">
      <c r="B4" s="6"/>
      <c r="G4" s="4"/>
      <c r="H4" s="4"/>
      <c r="I4" s="4"/>
      <c r="J4" s="4"/>
      <c r="K4" s="4"/>
    </row>
    <row r="5" spans="1:11" ht="24.75">
      <c r="A5" s="1" t="s">
        <v>3</v>
      </c>
      <c r="B5" s="1"/>
      <c r="C5" s="1"/>
      <c r="D5" s="1"/>
      <c r="E5" s="1"/>
      <c r="G5" s="4"/>
      <c r="H5" s="4"/>
      <c r="I5" s="4"/>
      <c r="J5" s="4"/>
      <c r="K5" s="4"/>
    </row>
    <row r="6" spans="1:11" ht="23.25">
      <c r="A6" s="7" t="s">
        <v>4</v>
      </c>
      <c r="B6" s="7">
        <f>(B3)</f>
        <v>78</v>
      </c>
      <c r="C6" s="7">
        <f>_XLL.VRUNDEN((B3*0.92),0.5)</f>
        <v>72</v>
      </c>
      <c r="D6" s="7"/>
      <c r="E6" s="7">
        <v>1</v>
      </c>
      <c r="G6" s="4"/>
      <c r="H6" s="4"/>
      <c r="I6" s="4"/>
      <c r="J6" s="4"/>
      <c r="K6" s="4"/>
    </row>
    <row r="7" spans="1:11" ht="23.25">
      <c r="A7" s="8" t="s">
        <v>5</v>
      </c>
      <c r="B7" s="9">
        <f>_XLL.VRUNDEN((B3*0.91),0.5)</f>
        <v>71</v>
      </c>
      <c r="C7" s="8">
        <f>_XLL.VRUNDEN((B3*0.81),0.5)</f>
        <v>63</v>
      </c>
      <c r="D7" s="8"/>
      <c r="E7" s="8">
        <v>2</v>
      </c>
      <c r="G7" s="4"/>
      <c r="H7" s="4"/>
      <c r="I7" s="4"/>
      <c r="J7" s="4"/>
      <c r="K7" s="4"/>
    </row>
    <row r="8" spans="1:11" ht="23.25">
      <c r="A8" s="10" t="s">
        <v>6</v>
      </c>
      <c r="B8" s="11">
        <f>_XLL.VRUNDEN((B3*0.8),0.5)</f>
        <v>62.5</v>
      </c>
      <c r="C8" s="11">
        <f>_XLL.VRUNDEN((B3*0.67),0.5)</f>
        <v>52.5</v>
      </c>
      <c r="D8" s="10"/>
      <c r="E8" s="10">
        <v>3</v>
      </c>
      <c r="G8" s="4"/>
      <c r="H8" s="4"/>
      <c r="I8" s="4"/>
      <c r="J8" s="4"/>
      <c r="K8" s="4"/>
    </row>
    <row r="9" spans="1:11" ht="23.25">
      <c r="A9" s="12" t="s">
        <v>7</v>
      </c>
      <c r="B9" s="13">
        <f>_XLL.VRUNDEN((B3*0.66),0.5)</f>
        <v>51.5</v>
      </c>
      <c r="C9" s="13">
        <f>_XLL.VRUNDEN((B3*0.5),0.5)</f>
        <v>39</v>
      </c>
      <c r="D9" s="12"/>
      <c r="E9" s="12">
        <v>4</v>
      </c>
      <c r="G9" s="4"/>
      <c r="H9" s="4"/>
      <c r="I9" s="4"/>
      <c r="J9" s="4"/>
      <c r="K9" s="4"/>
    </row>
    <row r="10" spans="1:11" ht="23.25">
      <c r="A10" s="14" t="s">
        <v>8</v>
      </c>
      <c r="B10" s="15">
        <f>_XLL.VRUNDEN((B3*0.49),0.5)</f>
        <v>38</v>
      </c>
      <c r="C10" s="15">
        <f>_XLL.VRUNDEN((B3*0.3),0.5)</f>
        <v>23.5</v>
      </c>
      <c r="D10" s="14"/>
      <c r="E10" s="14">
        <v>5</v>
      </c>
      <c r="G10" s="4"/>
      <c r="H10" s="4"/>
      <c r="I10" s="4"/>
      <c r="J10" s="4"/>
      <c r="K10" s="4"/>
    </row>
    <row r="11" spans="1:11" ht="23.25">
      <c r="A11" s="16" t="s">
        <v>9</v>
      </c>
      <c r="B11" s="17">
        <f>_XLL.VRUNDEN((B3*0.29),0.5)</f>
        <v>22.5</v>
      </c>
      <c r="C11" s="16">
        <v>0</v>
      </c>
      <c r="D11" s="16"/>
      <c r="E11" s="16">
        <v>6</v>
      </c>
      <c r="G11" s="4"/>
      <c r="H11" s="4"/>
      <c r="I11" s="4"/>
      <c r="J11" s="4"/>
      <c r="K11" s="4"/>
    </row>
    <row r="12" spans="7:11" ht="29.25" customHeight="1">
      <c r="G12" s="4"/>
      <c r="H12" s="4"/>
      <c r="I12" s="4"/>
      <c r="J12" s="4"/>
      <c r="K12" s="4"/>
    </row>
    <row r="13" spans="1:11" ht="24.75">
      <c r="A13" s="1" t="s">
        <v>10</v>
      </c>
      <c r="B13" s="1"/>
      <c r="C13" s="1"/>
      <c r="G13" s="4"/>
      <c r="H13" s="4"/>
      <c r="I13" s="4"/>
      <c r="J13" s="4"/>
      <c r="K13" s="4"/>
    </row>
    <row r="14" spans="1:11" ht="23.25">
      <c r="A14" s="18" t="s">
        <v>11</v>
      </c>
      <c r="B14" s="19">
        <f>(B3)</f>
        <v>78</v>
      </c>
      <c r="C14" s="19">
        <f>_XLL.VRUNDEN((B3*0.9733333),0.5)</f>
        <v>76</v>
      </c>
      <c r="G14" s="4"/>
      <c r="H14" s="4"/>
      <c r="I14" s="4"/>
      <c r="J14" s="4"/>
      <c r="K14" s="4"/>
    </row>
    <row r="15" spans="1:11" ht="23.25">
      <c r="A15" s="18">
        <v>1</v>
      </c>
      <c r="B15" s="19"/>
      <c r="C15" s="19">
        <f>_XLL.VRUNDEN(B3*0.9466666,0.5)</f>
        <v>74</v>
      </c>
      <c r="G15" s="4"/>
      <c r="H15" s="4"/>
      <c r="I15" s="4"/>
      <c r="J15" s="4"/>
      <c r="K15" s="4"/>
    </row>
    <row r="16" spans="1:11" ht="23.25">
      <c r="A16" s="7" t="s">
        <v>12</v>
      </c>
      <c r="B16" s="7"/>
      <c r="C16" s="7">
        <f>_XLL.VRUNDEN(B3*0.92,0.5)</f>
        <v>72</v>
      </c>
      <c r="G16" s="4"/>
      <c r="H16" s="4"/>
      <c r="I16" s="4"/>
      <c r="J16" s="4"/>
      <c r="K16" s="4"/>
    </row>
    <row r="17" spans="1:11" ht="23.25">
      <c r="A17" s="20" t="s">
        <v>13</v>
      </c>
      <c r="B17" s="8">
        <f>_XLL.VRUNDEN(B3*0.91,0.5)</f>
        <v>71</v>
      </c>
      <c r="C17" s="8">
        <f>_XLL.VRUNDEN(B3*0.8766666,0.5)</f>
        <v>68.5</v>
      </c>
      <c r="G17" s="4"/>
      <c r="H17" s="4"/>
      <c r="I17" s="4"/>
      <c r="J17" s="4"/>
      <c r="K17" s="4"/>
    </row>
    <row r="18" spans="1:11" ht="23.25">
      <c r="A18" s="20">
        <v>2</v>
      </c>
      <c r="B18" s="8"/>
      <c r="C18" s="8">
        <f>_XLL.VRUNDEN(B3*0.8433333,0.5)</f>
        <v>66</v>
      </c>
      <c r="G18" s="4"/>
      <c r="H18" s="4"/>
      <c r="I18" s="4"/>
      <c r="J18" s="4"/>
      <c r="K18" s="4"/>
    </row>
    <row r="19" spans="1:11" ht="23.25">
      <c r="A19" s="20" t="s">
        <v>14</v>
      </c>
      <c r="B19" s="8"/>
      <c r="C19" s="9">
        <f>_XLL.VRUNDEN(B3*0.81,0.5)</f>
        <v>63</v>
      </c>
      <c r="G19" s="4"/>
      <c r="H19" s="4"/>
      <c r="I19" s="4"/>
      <c r="J19" s="4"/>
      <c r="K19" s="4"/>
    </row>
    <row r="20" spans="1:11" ht="23.25">
      <c r="A20" s="21" t="s">
        <v>15</v>
      </c>
      <c r="B20" s="10">
        <f>_XLL.VRUNDEN(B3*0.8,0.5)</f>
        <v>62.5</v>
      </c>
      <c r="C20" s="10">
        <f>_XLL.VRUNDEN(B3*0.7566666,0.5)</f>
        <v>59</v>
      </c>
      <c r="G20" s="4"/>
      <c r="H20" s="4"/>
      <c r="I20" s="4"/>
      <c r="J20" s="4"/>
      <c r="K20" s="4"/>
    </row>
    <row r="21" spans="1:3" ht="23.25">
      <c r="A21" s="21">
        <v>3</v>
      </c>
      <c r="B21" s="10"/>
      <c r="C21" s="11">
        <f>_XLL.VRUNDEN(B3*0.71333333,0.5)</f>
        <v>55.5</v>
      </c>
    </row>
    <row r="22" spans="1:9" ht="23.25">
      <c r="A22" s="21" t="s">
        <v>16</v>
      </c>
      <c r="B22" s="10"/>
      <c r="C22" s="10">
        <f>_XLL.VRUNDEN(B3*0.67,0.5)</f>
        <v>52.5</v>
      </c>
      <c r="G22" s="22" t="s">
        <v>17</v>
      </c>
      <c r="H22" s="22"/>
      <c r="I22" s="23">
        <v>70</v>
      </c>
    </row>
    <row r="23" spans="1:9" ht="23.25">
      <c r="A23" s="24" t="s">
        <v>18</v>
      </c>
      <c r="B23" s="12">
        <f>_XLL.VRUNDEN(B3*0.66,0.5)</f>
        <v>51.5</v>
      </c>
      <c r="C23" s="13">
        <f>_XLL.VRUNDEN(B3*0.6066666,0.5)</f>
        <v>47.5</v>
      </c>
      <c r="G23" s="22" t="s">
        <v>19</v>
      </c>
      <c r="H23" s="22"/>
      <c r="I23" s="25">
        <f>ROUND((I22*100)/B3,0)</f>
        <v>90</v>
      </c>
    </row>
    <row r="24" spans="1:3" ht="23.25">
      <c r="A24" s="24">
        <v>4</v>
      </c>
      <c r="B24" s="12"/>
      <c r="C24" s="13">
        <f>_XLL.VRUNDEN(B3*0.5533333,0.5)</f>
        <v>43</v>
      </c>
    </row>
    <row r="25" spans="1:3" ht="23.25">
      <c r="A25" s="24" t="s">
        <v>20</v>
      </c>
      <c r="B25" s="12"/>
      <c r="C25" s="12">
        <f>_XLL.VRUNDEN(B3*0.5,0.5)</f>
        <v>39</v>
      </c>
    </row>
    <row r="26" spans="1:3" ht="23.25">
      <c r="A26" s="14" t="s">
        <v>21</v>
      </c>
      <c r="B26" s="14">
        <f>_XLL.VRUNDEN(B3*0.49,0.5)</f>
        <v>38</v>
      </c>
      <c r="C26" s="14">
        <f>_XLL.VRUNDEN(B3*0.4266666,0.5)</f>
        <v>33.5</v>
      </c>
    </row>
    <row r="27" spans="1:3" ht="23.25">
      <c r="A27" s="14">
        <v>5</v>
      </c>
      <c r="B27" s="14"/>
      <c r="C27" s="14">
        <f>_XLL.VRUNDEN(B3*0.3633333,0.5)</f>
        <v>28.5</v>
      </c>
    </row>
    <row r="28" spans="1:3" ht="23.25">
      <c r="A28" s="14" t="s">
        <v>22</v>
      </c>
      <c r="B28" s="14"/>
      <c r="C28" s="14">
        <f>_XLL.VRUNDEN(B3*0.3,0.5)</f>
        <v>23.5</v>
      </c>
    </row>
    <row r="29" spans="1:3" ht="23.25">
      <c r="A29" s="26">
        <v>6</v>
      </c>
      <c r="B29" s="27">
        <f>_XLL.VRUNDEN(B3*0.29,0.5)</f>
        <v>22.5</v>
      </c>
      <c r="C29" s="16" t="s">
        <v>23</v>
      </c>
    </row>
  </sheetData>
  <sheetProtection selectLockedCells="1" selectUnlockedCells="1"/>
  <mergeCells count="7">
    <mergeCell ref="A1:E1"/>
    <mergeCell ref="G3:K20"/>
    <mergeCell ref="A5:E5"/>
    <mergeCell ref="A13:C13"/>
    <mergeCell ref="G22:H22"/>
    <mergeCell ref="G23:H23"/>
    <mergeCell ref="G24:H24"/>
  </mergeCells>
  <hyperlinks>
    <hyperlink ref="G3" r:id="rId1" display="marcel@herrspitau.de"/>
  </hyperlinks>
  <printOptions/>
  <pageMargins left="0.7875" right="0.7875" top="0.7875" bottom="0.7875" header="0.5118055555555555" footer="0.5118055555555555"/>
  <pageSetup firstPageNumber="1" useFirstPageNumber="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201"/>
  <sheetViews>
    <sheetView zoomScale="110" zoomScaleNormal="110" workbookViewId="0" topLeftCell="A82">
      <selection activeCell="A123" sqref="A123"/>
    </sheetView>
  </sheetViews>
  <sheetFormatPr defaultColWidth="12.57421875" defaultRowHeight="12.75"/>
  <cols>
    <col min="1" max="1" width="7.00390625" style="0" customWidth="1"/>
    <col min="2" max="2" width="10.8515625" style="0" customWidth="1"/>
    <col min="3" max="16384" width="11.57421875" style="0" customWidth="1"/>
  </cols>
  <sheetData>
    <row r="1" spans="1:2" ht="12.75">
      <c r="A1">
        <v>0</v>
      </c>
      <c r="B1" s="28">
        <v>6</v>
      </c>
    </row>
    <row r="2" spans="1:2" ht="12.75">
      <c r="A2">
        <v>0.5</v>
      </c>
      <c r="B2" s="28">
        <v>6</v>
      </c>
    </row>
    <row r="3" spans="1:2" ht="12.75">
      <c r="A3">
        <v>1</v>
      </c>
      <c r="B3" s="28">
        <v>6</v>
      </c>
    </row>
    <row r="4" spans="1:2" ht="12.75">
      <c r="A4">
        <v>1.5</v>
      </c>
      <c r="B4" s="28">
        <v>6</v>
      </c>
    </row>
    <row r="5" spans="1:2" ht="12.75">
      <c r="A5">
        <v>2</v>
      </c>
      <c r="B5" s="28">
        <v>6</v>
      </c>
    </row>
    <row r="6" spans="1:2" ht="12.75">
      <c r="A6">
        <v>2.5</v>
      </c>
      <c r="B6" s="28">
        <v>6</v>
      </c>
    </row>
    <row r="7" spans="1:2" ht="12.75">
      <c r="A7">
        <v>3</v>
      </c>
      <c r="B7" s="28">
        <v>6</v>
      </c>
    </row>
    <row r="8" spans="1:2" ht="12.75">
      <c r="A8">
        <v>3.5</v>
      </c>
      <c r="B8" s="28">
        <v>6</v>
      </c>
    </row>
    <row r="9" spans="1:2" ht="12.75">
      <c r="A9">
        <v>4</v>
      </c>
      <c r="B9" s="28">
        <v>6</v>
      </c>
    </row>
    <row r="10" spans="1:2" ht="12.75">
      <c r="A10">
        <v>4.5</v>
      </c>
      <c r="B10" s="28">
        <v>6</v>
      </c>
    </row>
    <row r="11" spans="1:2" ht="12.75">
      <c r="A11">
        <v>5</v>
      </c>
      <c r="B11" s="28">
        <v>6</v>
      </c>
    </row>
    <row r="12" spans="1:2" ht="12.75">
      <c r="A12">
        <v>5.5</v>
      </c>
      <c r="B12" s="28">
        <v>6</v>
      </c>
    </row>
    <row r="13" spans="1:2" ht="12.75">
      <c r="A13">
        <v>6</v>
      </c>
      <c r="B13" s="28">
        <v>6</v>
      </c>
    </row>
    <row r="14" spans="1:2" ht="12.75">
      <c r="A14">
        <v>6.5</v>
      </c>
      <c r="B14" s="28">
        <v>6</v>
      </c>
    </row>
    <row r="15" spans="1:2" ht="12.75">
      <c r="A15">
        <v>7</v>
      </c>
      <c r="B15" s="28">
        <v>6</v>
      </c>
    </row>
    <row r="16" spans="1:2" ht="12.75">
      <c r="A16">
        <v>7.5</v>
      </c>
      <c r="B16" s="28"/>
    </row>
    <row r="17" spans="1:2" ht="12.75">
      <c r="A17">
        <v>8</v>
      </c>
      <c r="B17" s="28">
        <v>6</v>
      </c>
    </row>
    <row r="18" spans="1:2" ht="12.75">
      <c r="A18">
        <v>8.5</v>
      </c>
      <c r="B18" s="28">
        <v>6</v>
      </c>
    </row>
    <row r="19" spans="1:2" ht="12.75">
      <c r="A19">
        <v>9</v>
      </c>
      <c r="B19" s="28">
        <v>6</v>
      </c>
    </row>
    <row r="20" spans="1:2" ht="12.75">
      <c r="A20">
        <v>9.5</v>
      </c>
      <c r="B20" s="28">
        <v>6</v>
      </c>
    </row>
    <row r="21" spans="1:2" ht="12.75">
      <c r="A21">
        <v>10</v>
      </c>
      <c r="B21" s="28">
        <v>6</v>
      </c>
    </row>
    <row r="22" spans="1:2" ht="12.75">
      <c r="A22">
        <v>10.5</v>
      </c>
      <c r="B22" s="28">
        <v>6</v>
      </c>
    </row>
    <row r="23" spans="1:2" ht="12.75">
      <c r="A23">
        <v>11</v>
      </c>
      <c r="B23" s="28">
        <v>6</v>
      </c>
    </row>
    <row r="24" spans="1:2" ht="12.75">
      <c r="A24">
        <v>11.5</v>
      </c>
      <c r="B24" s="28">
        <v>6</v>
      </c>
    </row>
    <row r="25" spans="1:2" ht="12.75">
      <c r="A25">
        <v>12</v>
      </c>
      <c r="B25" s="28">
        <v>6</v>
      </c>
    </row>
    <row r="26" spans="1:2" ht="12.75">
      <c r="A26">
        <v>12.5</v>
      </c>
      <c r="B26" s="28">
        <v>6</v>
      </c>
    </row>
    <row r="27" spans="1:2" ht="12.75">
      <c r="A27">
        <v>13</v>
      </c>
      <c r="B27" s="28">
        <v>6</v>
      </c>
    </row>
    <row r="28" spans="1:2" ht="12.75">
      <c r="A28">
        <v>13.5</v>
      </c>
      <c r="B28" s="28">
        <v>6</v>
      </c>
    </row>
    <row r="29" spans="1:2" ht="12.75">
      <c r="A29">
        <v>14</v>
      </c>
      <c r="B29" s="28">
        <v>6</v>
      </c>
    </row>
    <row r="30" spans="1:2" ht="12.75">
      <c r="A30">
        <v>14.5</v>
      </c>
      <c r="B30" s="28">
        <v>6</v>
      </c>
    </row>
    <row r="31" spans="1:2" ht="12.75">
      <c r="A31">
        <v>15</v>
      </c>
      <c r="B31" s="28">
        <v>6</v>
      </c>
    </row>
    <row r="32" spans="1:2" ht="12.75">
      <c r="A32">
        <v>15.5</v>
      </c>
      <c r="B32" s="28">
        <v>6</v>
      </c>
    </row>
    <row r="33" spans="1:2" ht="12.75">
      <c r="A33">
        <v>16</v>
      </c>
      <c r="B33" s="28">
        <v>6</v>
      </c>
    </row>
    <row r="34" spans="1:2" ht="12.75">
      <c r="A34">
        <v>16.5</v>
      </c>
      <c r="B34" s="28">
        <v>6</v>
      </c>
    </row>
    <row r="35" spans="1:2" ht="12.75">
      <c r="A35">
        <v>17</v>
      </c>
      <c r="B35" s="28">
        <v>6</v>
      </c>
    </row>
    <row r="36" spans="1:2" ht="12.75">
      <c r="A36">
        <v>17.5</v>
      </c>
      <c r="B36" s="28">
        <v>6</v>
      </c>
    </row>
    <row r="37" spans="1:2" ht="12.75">
      <c r="A37">
        <v>18</v>
      </c>
      <c r="B37" s="28">
        <v>6</v>
      </c>
    </row>
    <row r="38" spans="1:2" ht="12.75">
      <c r="A38">
        <v>18.5</v>
      </c>
      <c r="B38" s="28">
        <v>6</v>
      </c>
    </row>
    <row r="39" spans="1:2" ht="12.75">
      <c r="A39">
        <v>19</v>
      </c>
      <c r="B39" s="28">
        <v>6</v>
      </c>
    </row>
    <row r="40" spans="1:2" ht="12.75">
      <c r="A40">
        <v>19.5</v>
      </c>
      <c r="B40" s="28">
        <v>6</v>
      </c>
    </row>
    <row r="41" spans="1:2" ht="12.75">
      <c r="A41">
        <v>20</v>
      </c>
      <c r="B41" s="28">
        <v>6</v>
      </c>
    </row>
    <row r="42" spans="1:2" ht="12.75">
      <c r="A42">
        <v>20.5</v>
      </c>
      <c r="B42" s="28">
        <v>6</v>
      </c>
    </row>
    <row r="43" spans="1:2" ht="12.75">
      <c r="A43">
        <v>21</v>
      </c>
      <c r="B43" s="28">
        <v>6</v>
      </c>
    </row>
    <row r="44" spans="1:2" ht="12.75">
      <c r="A44">
        <v>21.5</v>
      </c>
      <c r="B44" s="28">
        <v>6</v>
      </c>
    </row>
    <row r="45" spans="1:2" ht="12.75">
      <c r="A45">
        <v>22</v>
      </c>
      <c r="B45" s="28">
        <v>6</v>
      </c>
    </row>
    <row r="46" spans="1:2" ht="12.75">
      <c r="A46">
        <v>22.5</v>
      </c>
      <c r="B46" s="28">
        <v>6</v>
      </c>
    </row>
    <row r="47" spans="1:2" ht="12.75">
      <c r="A47">
        <v>23</v>
      </c>
      <c r="B47" s="28">
        <v>6</v>
      </c>
    </row>
    <row r="48" spans="1:2" ht="12.75">
      <c r="A48">
        <v>23.5</v>
      </c>
      <c r="B48" s="28">
        <v>6</v>
      </c>
    </row>
    <row r="49" spans="1:2" ht="12.75">
      <c r="A49">
        <v>24</v>
      </c>
      <c r="B49" s="28">
        <v>6</v>
      </c>
    </row>
    <row r="50" spans="1:2" ht="12.75">
      <c r="A50">
        <v>24.5</v>
      </c>
      <c r="B50" s="28">
        <v>6</v>
      </c>
    </row>
    <row r="51" spans="1:2" ht="12.75">
      <c r="A51">
        <v>25</v>
      </c>
      <c r="B51" s="28">
        <v>6</v>
      </c>
    </row>
    <row r="52" spans="1:2" ht="12.75">
      <c r="A52">
        <v>25.5</v>
      </c>
      <c r="B52" s="28">
        <v>6</v>
      </c>
    </row>
    <row r="53" spans="1:2" ht="12.75">
      <c r="A53">
        <v>26</v>
      </c>
      <c r="B53" s="28">
        <v>6</v>
      </c>
    </row>
    <row r="54" spans="1:2" ht="12.75">
      <c r="A54">
        <v>26.5</v>
      </c>
      <c r="B54" s="28">
        <v>6</v>
      </c>
    </row>
    <row r="55" spans="1:2" ht="12.75">
      <c r="A55">
        <v>27</v>
      </c>
      <c r="B55" s="28">
        <v>6</v>
      </c>
    </row>
    <row r="56" spans="1:2" ht="12.75">
      <c r="A56">
        <v>27.5</v>
      </c>
      <c r="B56" s="28">
        <v>6</v>
      </c>
    </row>
    <row r="57" spans="1:2" ht="12.75">
      <c r="A57">
        <v>28</v>
      </c>
      <c r="B57" s="28">
        <v>6</v>
      </c>
    </row>
    <row r="58" spans="1:2" ht="12.75">
      <c r="A58">
        <v>28.5</v>
      </c>
      <c r="B58" s="28">
        <v>6</v>
      </c>
    </row>
    <row r="59" spans="1:2" ht="12.75">
      <c r="A59">
        <v>29</v>
      </c>
      <c r="B59" s="28">
        <v>6</v>
      </c>
    </row>
    <row r="60" spans="1:2" ht="12.75">
      <c r="A60">
        <v>29.5</v>
      </c>
      <c r="B60" s="28" t="s">
        <v>24</v>
      </c>
    </row>
    <row r="61" spans="1:2" ht="12.75">
      <c r="A61">
        <v>30</v>
      </c>
      <c r="B61" s="28" t="s">
        <v>24</v>
      </c>
    </row>
    <row r="62" spans="1:2" ht="12.75">
      <c r="A62">
        <v>30.5</v>
      </c>
      <c r="B62" s="28" t="s">
        <v>24</v>
      </c>
    </row>
    <row r="63" spans="1:2" ht="12.75">
      <c r="A63">
        <v>31</v>
      </c>
      <c r="B63" s="28" t="s">
        <v>24</v>
      </c>
    </row>
    <row r="64" spans="1:2" ht="12.75">
      <c r="A64">
        <v>31.5</v>
      </c>
      <c r="B64" s="28" t="s">
        <v>24</v>
      </c>
    </row>
    <row r="65" spans="1:2" ht="12.75">
      <c r="A65">
        <v>32</v>
      </c>
      <c r="B65" s="28" t="s">
        <v>24</v>
      </c>
    </row>
    <row r="66" spans="1:2" ht="12.75">
      <c r="A66">
        <v>32.5</v>
      </c>
      <c r="B66" s="28" t="s">
        <v>24</v>
      </c>
    </row>
    <row r="67" spans="1:2" ht="12.75">
      <c r="A67">
        <v>33</v>
      </c>
      <c r="B67" s="28" t="s">
        <v>24</v>
      </c>
    </row>
    <row r="68" spans="1:2" ht="12.75">
      <c r="A68">
        <v>33.5</v>
      </c>
      <c r="B68" s="28" t="s">
        <v>24</v>
      </c>
    </row>
    <row r="69" spans="1:2" ht="12.75">
      <c r="A69">
        <v>34</v>
      </c>
      <c r="B69" s="28" t="s">
        <v>24</v>
      </c>
    </row>
    <row r="70" spans="1:2" ht="12.75">
      <c r="A70">
        <v>34.5</v>
      </c>
      <c r="B70" s="28" t="s">
        <v>24</v>
      </c>
    </row>
    <row r="71" spans="1:2" ht="12.75">
      <c r="A71">
        <v>35</v>
      </c>
      <c r="B71" s="28" t="s">
        <v>24</v>
      </c>
    </row>
    <row r="72" spans="1:2" ht="12.75">
      <c r="A72">
        <v>35.5</v>
      </c>
      <c r="B72" s="28" t="s">
        <v>24</v>
      </c>
    </row>
    <row r="73" spans="1:2" ht="12.75">
      <c r="A73">
        <v>36</v>
      </c>
      <c r="B73" s="28" t="s">
        <v>24</v>
      </c>
    </row>
    <row r="74" spans="1:2" ht="12.75">
      <c r="A74">
        <v>36.5</v>
      </c>
      <c r="B74" s="28" t="s">
        <v>25</v>
      </c>
    </row>
    <row r="75" spans="1:2" ht="12.75">
      <c r="A75">
        <v>37</v>
      </c>
      <c r="B75" s="28" t="s">
        <v>25</v>
      </c>
    </row>
    <row r="76" spans="1:2" ht="12.75">
      <c r="A76">
        <v>37.5</v>
      </c>
      <c r="B76" s="28" t="s">
        <v>25</v>
      </c>
    </row>
    <row r="77" spans="1:2" ht="12.75">
      <c r="A77">
        <v>38</v>
      </c>
      <c r="B77" s="28" t="s">
        <v>25</v>
      </c>
    </row>
    <row r="78" spans="1:2" ht="12.75">
      <c r="A78">
        <v>38.5</v>
      </c>
      <c r="B78" s="28" t="s">
        <v>25</v>
      </c>
    </row>
    <row r="79" spans="1:2" ht="12.75">
      <c r="A79">
        <v>39</v>
      </c>
      <c r="B79" s="28" t="s">
        <v>25</v>
      </c>
    </row>
    <row r="80" spans="1:2" ht="12.75">
      <c r="A80">
        <v>39.5</v>
      </c>
      <c r="B80" s="28" t="s">
        <v>25</v>
      </c>
    </row>
    <row r="81" spans="1:2" ht="12.75">
      <c r="A81">
        <v>40</v>
      </c>
      <c r="B81" s="28" t="s">
        <v>25</v>
      </c>
    </row>
    <row r="82" spans="1:2" ht="12.75">
      <c r="A82">
        <v>40.5</v>
      </c>
      <c r="B82" s="28" t="s">
        <v>25</v>
      </c>
    </row>
    <row r="83" spans="1:2" ht="12.75">
      <c r="A83">
        <v>41</v>
      </c>
      <c r="B83" s="28" t="s">
        <v>25</v>
      </c>
    </row>
    <row r="84" spans="1:2" ht="12.75">
      <c r="A84">
        <v>41.5</v>
      </c>
      <c r="B84" s="28" t="s">
        <v>25</v>
      </c>
    </row>
    <row r="85" spans="1:2" ht="12.75">
      <c r="A85">
        <v>42</v>
      </c>
      <c r="B85" s="28" t="s">
        <v>25</v>
      </c>
    </row>
    <row r="86" spans="1:2" ht="12.75">
      <c r="A86">
        <v>42.5</v>
      </c>
      <c r="B86" s="28" t="s">
        <v>26</v>
      </c>
    </row>
    <row r="87" spans="1:2" ht="12.75">
      <c r="A87">
        <v>43</v>
      </c>
      <c r="B87" s="28" t="s">
        <v>26</v>
      </c>
    </row>
    <row r="88" spans="1:2" ht="12.75">
      <c r="A88">
        <v>43.5</v>
      </c>
      <c r="B88" s="28" t="s">
        <v>26</v>
      </c>
    </row>
    <row r="89" spans="1:2" ht="12.75">
      <c r="A89">
        <v>44</v>
      </c>
      <c r="B89" s="28" t="s">
        <v>26</v>
      </c>
    </row>
    <row r="90" spans="1:2" ht="12.75">
      <c r="A90">
        <v>44.5</v>
      </c>
      <c r="B90" s="28" t="s">
        <v>26</v>
      </c>
    </row>
    <row r="91" spans="1:2" ht="12.75">
      <c r="A91">
        <v>45</v>
      </c>
      <c r="B91" s="28" t="s">
        <v>26</v>
      </c>
    </row>
    <row r="92" spans="1:2" ht="12.75">
      <c r="A92">
        <v>45.5</v>
      </c>
      <c r="B92" s="28" t="s">
        <v>26</v>
      </c>
    </row>
    <row r="93" spans="1:2" ht="12.75">
      <c r="A93">
        <v>46</v>
      </c>
      <c r="B93" s="28" t="s">
        <v>26</v>
      </c>
    </row>
    <row r="94" spans="1:2" ht="12.75">
      <c r="A94">
        <v>46.5</v>
      </c>
      <c r="B94" s="28" t="s">
        <v>26</v>
      </c>
    </row>
    <row r="95" spans="1:2" ht="12.75">
      <c r="A95">
        <v>47</v>
      </c>
      <c r="B95" s="28" t="s">
        <v>26</v>
      </c>
    </row>
    <row r="96" spans="1:2" ht="12.75">
      <c r="A96">
        <v>47.5</v>
      </c>
      <c r="B96" s="28" t="s">
        <v>26</v>
      </c>
    </row>
    <row r="97" spans="1:2" ht="12.75">
      <c r="A97">
        <v>48</v>
      </c>
      <c r="B97" s="28" t="s">
        <v>26</v>
      </c>
    </row>
    <row r="98" spans="1:2" ht="12.75">
      <c r="A98">
        <v>48.5</v>
      </c>
      <c r="B98" s="28" t="s">
        <v>26</v>
      </c>
    </row>
    <row r="99" spans="1:2" ht="12.75">
      <c r="A99">
        <v>49</v>
      </c>
      <c r="B99" s="28" t="s">
        <v>26</v>
      </c>
    </row>
    <row r="100" spans="1:2" ht="12.75">
      <c r="A100">
        <v>49.5</v>
      </c>
      <c r="B100" s="28" t="s">
        <v>26</v>
      </c>
    </row>
    <row r="101" spans="1:2" ht="12.75">
      <c r="A101">
        <v>50</v>
      </c>
      <c r="B101" s="28" t="s">
        <v>27</v>
      </c>
    </row>
    <row r="102" spans="1:2" ht="12.75">
      <c r="A102">
        <v>50.5</v>
      </c>
      <c r="B102" s="28" t="s">
        <v>27</v>
      </c>
    </row>
    <row r="103" spans="1:2" ht="12.75">
      <c r="A103">
        <v>51</v>
      </c>
      <c r="B103" s="28" t="s">
        <v>27</v>
      </c>
    </row>
    <row r="104" spans="1:2" ht="12.75">
      <c r="A104">
        <v>51.5</v>
      </c>
      <c r="B104" s="28" t="s">
        <v>27</v>
      </c>
    </row>
    <row r="105" spans="1:2" ht="12.75">
      <c r="A105">
        <v>52</v>
      </c>
      <c r="B105" s="28" t="s">
        <v>27</v>
      </c>
    </row>
    <row r="106" spans="1:2" ht="12.75">
      <c r="A106">
        <v>52.5</v>
      </c>
      <c r="B106" s="28" t="s">
        <v>27</v>
      </c>
    </row>
    <row r="107" spans="1:2" ht="12.75">
      <c r="A107">
        <v>53</v>
      </c>
      <c r="B107" s="28" t="s">
        <v>27</v>
      </c>
    </row>
    <row r="108" spans="1:2" ht="12.75">
      <c r="A108">
        <v>53.5</v>
      </c>
      <c r="B108" s="28" t="s">
        <v>27</v>
      </c>
    </row>
    <row r="109" spans="1:2" ht="12.75">
      <c r="A109">
        <v>54</v>
      </c>
      <c r="B109" s="28" t="s">
        <v>27</v>
      </c>
    </row>
    <row r="110" spans="1:2" ht="12.75">
      <c r="A110">
        <v>54.5</v>
      </c>
      <c r="B110" s="28" t="s">
        <v>27</v>
      </c>
    </row>
    <row r="111" spans="1:2" ht="12.75">
      <c r="A111">
        <v>55</v>
      </c>
      <c r="B111" s="28" t="s">
        <v>28</v>
      </c>
    </row>
    <row r="112" spans="1:2" ht="12.75">
      <c r="A112">
        <v>55.5</v>
      </c>
      <c r="B112" s="28" t="s">
        <v>28</v>
      </c>
    </row>
    <row r="113" spans="1:2" ht="12.75">
      <c r="A113">
        <v>56</v>
      </c>
      <c r="B113" s="28" t="s">
        <v>28</v>
      </c>
    </row>
    <row r="114" spans="1:2" ht="12.75">
      <c r="A114">
        <v>56.5</v>
      </c>
      <c r="B114" s="28" t="s">
        <v>28</v>
      </c>
    </row>
    <row r="115" spans="1:2" ht="12.75">
      <c r="A115">
        <v>57</v>
      </c>
      <c r="B115" s="28" t="s">
        <v>28</v>
      </c>
    </row>
    <row r="116" spans="1:2" ht="12.75">
      <c r="A116">
        <v>57.5</v>
      </c>
      <c r="B116" s="28" t="s">
        <v>28</v>
      </c>
    </row>
    <row r="117" spans="1:2" ht="12.75">
      <c r="A117">
        <v>58</v>
      </c>
      <c r="B117" s="28" t="s">
        <v>28</v>
      </c>
    </row>
    <row r="118" spans="1:2" ht="12.75">
      <c r="A118">
        <v>58.5</v>
      </c>
      <c r="B118" s="28" t="s">
        <v>28</v>
      </c>
    </row>
    <row r="119" spans="1:2" ht="12.75">
      <c r="A119">
        <v>59</v>
      </c>
      <c r="B119" s="28" t="s">
        <v>28</v>
      </c>
    </row>
    <row r="120" spans="1:2" ht="12.75">
      <c r="A120">
        <v>59.5</v>
      </c>
      <c r="B120" s="28" t="s">
        <v>28</v>
      </c>
    </row>
    <row r="121" spans="1:2" ht="12.75">
      <c r="A121">
        <v>60</v>
      </c>
      <c r="B121" s="28" t="s">
        <v>29</v>
      </c>
    </row>
    <row r="122" spans="1:2" ht="12.75">
      <c r="A122">
        <v>60.5</v>
      </c>
      <c r="B122" s="28" t="s">
        <v>29</v>
      </c>
    </row>
    <row r="123" spans="1:2" ht="12.75">
      <c r="A123">
        <v>61</v>
      </c>
      <c r="B123" s="28" t="s">
        <v>29</v>
      </c>
    </row>
    <row r="124" spans="1:2" ht="12.75">
      <c r="A124">
        <v>61.5</v>
      </c>
      <c r="B124" s="28" t="s">
        <v>29</v>
      </c>
    </row>
    <row r="125" spans="1:2" ht="12.75">
      <c r="A125">
        <v>62</v>
      </c>
      <c r="B125" s="28" t="s">
        <v>29</v>
      </c>
    </row>
    <row r="126" spans="1:2" ht="12.75">
      <c r="A126">
        <v>62.5</v>
      </c>
      <c r="B126" s="28" t="s">
        <v>29</v>
      </c>
    </row>
    <row r="127" spans="1:2" ht="12.75">
      <c r="A127">
        <v>63</v>
      </c>
      <c r="B127" s="28" t="s">
        <v>29</v>
      </c>
    </row>
    <row r="128" spans="1:2" ht="12.75">
      <c r="A128">
        <v>63.5</v>
      </c>
      <c r="B128" s="28" t="s">
        <v>29</v>
      </c>
    </row>
    <row r="129" spans="1:2" ht="12.75">
      <c r="A129">
        <v>64</v>
      </c>
      <c r="B129" s="28" t="s">
        <v>29</v>
      </c>
    </row>
    <row r="130" spans="1:2" ht="12.75">
      <c r="A130">
        <v>64.5</v>
      </c>
      <c r="B130" s="28" t="s">
        <v>29</v>
      </c>
    </row>
    <row r="131" spans="1:2" ht="12.75">
      <c r="A131">
        <v>65</v>
      </c>
      <c r="B131" s="28" t="s">
        <v>29</v>
      </c>
    </row>
    <row r="132" spans="1:2" ht="12.75">
      <c r="A132">
        <v>65.5</v>
      </c>
      <c r="B132" s="28" t="s">
        <v>29</v>
      </c>
    </row>
    <row r="133" spans="1:2" ht="12.75">
      <c r="A133">
        <v>66</v>
      </c>
      <c r="B133" s="28" t="s">
        <v>29</v>
      </c>
    </row>
    <row r="134" spans="1:2" ht="12.75">
      <c r="A134">
        <v>66.5</v>
      </c>
      <c r="B134" s="28" t="s">
        <v>29</v>
      </c>
    </row>
    <row r="135" spans="1:2" ht="12.75">
      <c r="A135">
        <v>67</v>
      </c>
      <c r="B135" s="28" t="s">
        <v>30</v>
      </c>
    </row>
    <row r="136" spans="1:2" ht="12.75">
      <c r="A136">
        <v>67.5</v>
      </c>
      <c r="B136" s="28" t="s">
        <v>30</v>
      </c>
    </row>
    <row r="137" spans="1:2" ht="12.75">
      <c r="A137">
        <v>68</v>
      </c>
      <c r="B137" s="28" t="s">
        <v>30</v>
      </c>
    </row>
    <row r="138" spans="1:2" ht="12.75">
      <c r="A138">
        <v>68.5</v>
      </c>
      <c r="B138" s="28" t="s">
        <v>30</v>
      </c>
    </row>
    <row r="139" spans="1:2" ht="12.75">
      <c r="A139">
        <v>69</v>
      </c>
      <c r="B139" s="28" t="s">
        <v>30</v>
      </c>
    </row>
    <row r="140" spans="1:2" ht="12.75">
      <c r="A140">
        <v>69.5</v>
      </c>
      <c r="B140" s="28" t="s">
        <v>30</v>
      </c>
    </row>
    <row r="141" spans="1:2" ht="12.75">
      <c r="A141">
        <v>70</v>
      </c>
      <c r="B141" s="28" t="s">
        <v>30</v>
      </c>
    </row>
    <row r="142" spans="1:2" ht="12.75">
      <c r="A142">
        <v>70.5</v>
      </c>
      <c r="B142" s="28" t="s">
        <v>30</v>
      </c>
    </row>
    <row r="143" spans="1:2" ht="12.75">
      <c r="A143">
        <v>71</v>
      </c>
      <c r="B143" s="28" t="s">
        <v>30</v>
      </c>
    </row>
    <row r="144" spans="1:2" ht="12.75">
      <c r="A144">
        <v>71.5</v>
      </c>
      <c r="B144" s="28" t="s">
        <v>30</v>
      </c>
    </row>
    <row r="145" spans="1:2" ht="12.75">
      <c r="A145">
        <v>72</v>
      </c>
      <c r="B145" s="28" t="s">
        <v>31</v>
      </c>
    </row>
    <row r="146" spans="1:2" ht="12.75">
      <c r="A146">
        <v>72.5</v>
      </c>
      <c r="B146" s="28" t="s">
        <v>31</v>
      </c>
    </row>
    <row r="147" spans="1:2" ht="12.75">
      <c r="A147">
        <v>73</v>
      </c>
      <c r="B147" s="28" t="s">
        <v>31</v>
      </c>
    </row>
    <row r="148" spans="1:2" ht="12.75">
      <c r="A148">
        <v>73.5</v>
      </c>
      <c r="B148" s="28" t="s">
        <v>31</v>
      </c>
    </row>
    <row r="149" spans="1:2" ht="12.75">
      <c r="A149">
        <v>74</v>
      </c>
      <c r="B149" s="28" t="s">
        <v>31</v>
      </c>
    </row>
    <row r="150" spans="1:2" ht="12.75">
      <c r="A150">
        <v>74.5</v>
      </c>
      <c r="B150" s="28" t="s">
        <v>31</v>
      </c>
    </row>
    <row r="151" spans="1:2" ht="12.75">
      <c r="A151">
        <v>75</v>
      </c>
      <c r="B151" s="28" t="s">
        <v>31</v>
      </c>
    </row>
    <row r="152" spans="1:2" ht="12.75">
      <c r="A152">
        <v>75.5</v>
      </c>
      <c r="B152" s="28" t="s">
        <v>31</v>
      </c>
    </row>
    <row r="153" spans="1:2" ht="12.75">
      <c r="A153">
        <v>76</v>
      </c>
      <c r="B153" s="28" t="s">
        <v>32</v>
      </c>
    </row>
    <row r="154" spans="1:2" ht="12.75">
      <c r="A154">
        <v>76.5</v>
      </c>
      <c r="B154" s="28" t="s">
        <v>32</v>
      </c>
    </row>
    <row r="155" spans="1:2" ht="12.75">
      <c r="A155">
        <v>77</v>
      </c>
      <c r="B155" s="28" t="s">
        <v>32</v>
      </c>
    </row>
    <row r="156" spans="1:2" ht="12.75">
      <c r="A156">
        <v>77.5</v>
      </c>
      <c r="B156" s="28" t="s">
        <v>32</v>
      </c>
    </row>
    <row r="157" spans="1:2" ht="12.75">
      <c r="A157">
        <v>78</v>
      </c>
      <c r="B157" s="28" t="s">
        <v>32</v>
      </c>
    </row>
    <row r="158" spans="1:2" ht="12.75">
      <c r="A158">
        <v>78.5</v>
      </c>
      <c r="B158" s="28" t="s">
        <v>32</v>
      </c>
    </row>
    <row r="159" spans="1:2" ht="12.75">
      <c r="A159">
        <v>79</v>
      </c>
      <c r="B159" s="28" t="s">
        <v>32</v>
      </c>
    </row>
    <row r="160" spans="1:2" ht="12.75">
      <c r="A160">
        <v>79.5</v>
      </c>
      <c r="B160" s="28" t="s">
        <v>32</v>
      </c>
    </row>
    <row r="161" spans="1:2" ht="12.75">
      <c r="A161">
        <v>80</v>
      </c>
      <c r="B161" s="28" t="s">
        <v>32</v>
      </c>
    </row>
    <row r="162" spans="1:2" ht="12.75">
      <c r="A162">
        <v>80.5</v>
      </c>
      <c r="B162" s="28" t="s">
        <v>32</v>
      </c>
    </row>
    <row r="163" spans="1:2" ht="12.75">
      <c r="A163">
        <v>81</v>
      </c>
      <c r="B163" s="28" t="s">
        <v>33</v>
      </c>
    </row>
    <row r="164" spans="1:2" ht="12.75">
      <c r="A164">
        <v>81.5</v>
      </c>
      <c r="B164" s="28" t="s">
        <v>33</v>
      </c>
    </row>
    <row r="165" spans="1:2" ht="12.75">
      <c r="A165">
        <v>82</v>
      </c>
      <c r="B165" s="28" t="s">
        <v>33</v>
      </c>
    </row>
    <row r="166" spans="1:2" ht="12.75">
      <c r="A166">
        <v>82.5</v>
      </c>
      <c r="B166" s="28" t="s">
        <v>33</v>
      </c>
    </row>
    <row r="167" spans="1:2" ht="12.75">
      <c r="A167">
        <v>83</v>
      </c>
      <c r="B167" s="28" t="s">
        <v>33</v>
      </c>
    </row>
    <row r="168" spans="1:2" ht="12.75">
      <c r="A168">
        <v>83.5</v>
      </c>
      <c r="B168" s="28" t="s">
        <v>33</v>
      </c>
    </row>
    <row r="169" spans="1:2" ht="12.75">
      <c r="A169">
        <v>84</v>
      </c>
      <c r="B169" s="28" t="s">
        <v>33</v>
      </c>
    </row>
    <row r="170" spans="1:2" ht="12.75">
      <c r="A170">
        <v>84.5</v>
      </c>
      <c r="B170" s="28" t="s">
        <v>33</v>
      </c>
    </row>
    <row r="171" spans="1:2" ht="12.75">
      <c r="A171">
        <v>85</v>
      </c>
      <c r="B171" s="28" t="s">
        <v>34</v>
      </c>
    </row>
    <row r="172" spans="1:2" ht="12.75">
      <c r="A172">
        <v>85.5</v>
      </c>
      <c r="B172" s="28" t="s">
        <v>34</v>
      </c>
    </row>
    <row r="173" spans="1:2" ht="12.75">
      <c r="A173">
        <v>86</v>
      </c>
      <c r="B173" s="28" t="s">
        <v>34</v>
      </c>
    </row>
    <row r="174" spans="1:2" ht="12.75">
      <c r="A174">
        <v>86.5</v>
      </c>
      <c r="B174" s="28" t="s">
        <v>34</v>
      </c>
    </row>
    <row r="175" spans="1:2" ht="12.75">
      <c r="A175">
        <v>87</v>
      </c>
      <c r="B175" s="28" t="s">
        <v>34</v>
      </c>
    </row>
    <row r="176" spans="1:2" ht="12.75">
      <c r="A176">
        <v>87.5</v>
      </c>
      <c r="B176" s="28" t="s">
        <v>34</v>
      </c>
    </row>
    <row r="177" spans="1:2" ht="12.75">
      <c r="A177">
        <v>88</v>
      </c>
      <c r="B177" s="28" t="s">
        <v>35</v>
      </c>
    </row>
    <row r="178" spans="1:2" ht="12.75">
      <c r="A178">
        <v>88.5</v>
      </c>
      <c r="B178" s="28" t="s">
        <v>35</v>
      </c>
    </row>
    <row r="179" spans="1:2" ht="12.75">
      <c r="A179">
        <v>89</v>
      </c>
      <c r="B179" s="28" t="s">
        <v>35</v>
      </c>
    </row>
    <row r="180" spans="1:2" ht="12.75">
      <c r="A180">
        <v>89.5</v>
      </c>
      <c r="B180" s="28" t="s">
        <v>35</v>
      </c>
    </row>
    <row r="181" spans="1:2" ht="12.75">
      <c r="A181">
        <v>90</v>
      </c>
      <c r="B181" s="28" t="s">
        <v>35</v>
      </c>
    </row>
    <row r="182" spans="1:2" ht="12.75">
      <c r="A182">
        <v>90.5</v>
      </c>
      <c r="B182" s="28" t="s">
        <v>35</v>
      </c>
    </row>
    <row r="183" spans="1:2" ht="12.75">
      <c r="A183">
        <v>91</v>
      </c>
      <c r="B183" s="28" t="s">
        <v>35</v>
      </c>
    </row>
    <row r="184" spans="1:2" ht="12.75">
      <c r="A184">
        <v>91.5</v>
      </c>
      <c r="B184" s="28" t="s">
        <v>35</v>
      </c>
    </row>
    <row r="185" spans="1:2" ht="12.75">
      <c r="A185">
        <v>92</v>
      </c>
      <c r="B185" s="28" t="s">
        <v>36</v>
      </c>
    </row>
    <row r="186" spans="1:2" ht="12.75">
      <c r="A186">
        <v>92.5</v>
      </c>
      <c r="B186" s="28" t="s">
        <v>36</v>
      </c>
    </row>
    <row r="187" spans="1:2" ht="12.75">
      <c r="A187">
        <v>93</v>
      </c>
      <c r="B187" s="28" t="s">
        <v>36</v>
      </c>
    </row>
    <row r="188" spans="1:2" ht="12.75">
      <c r="A188">
        <v>93.5</v>
      </c>
      <c r="B188" s="28" t="s">
        <v>36</v>
      </c>
    </row>
    <row r="189" spans="1:2" ht="12.75">
      <c r="A189">
        <v>94</v>
      </c>
      <c r="B189" s="28" t="s">
        <v>36</v>
      </c>
    </row>
    <row r="190" spans="1:2" ht="12.75">
      <c r="A190">
        <v>94.5</v>
      </c>
      <c r="B190" s="28" t="s">
        <v>36</v>
      </c>
    </row>
    <row r="191" spans="1:2" ht="12.75">
      <c r="A191">
        <v>95</v>
      </c>
      <c r="B191" s="28" t="s">
        <v>37</v>
      </c>
    </row>
    <row r="192" spans="1:2" ht="12.75">
      <c r="A192">
        <v>95.5</v>
      </c>
      <c r="B192" s="28" t="s">
        <v>37</v>
      </c>
    </row>
    <row r="193" spans="1:2" ht="12.75">
      <c r="A193">
        <v>96</v>
      </c>
      <c r="B193" s="28" t="s">
        <v>37</v>
      </c>
    </row>
    <row r="194" spans="1:2" ht="12.75">
      <c r="A194">
        <v>96.5</v>
      </c>
      <c r="B194" s="28" t="s">
        <v>37</v>
      </c>
    </row>
    <row r="195" spans="1:2" ht="12.75">
      <c r="A195">
        <v>97</v>
      </c>
      <c r="B195" s="28" t="s">
        <v>37</v>
      </c>
    </row>
    <row r="196" spans="1:2" ht="12.75">
      <c r="A196">
        <v>97.5</v>
      </c>
      <c r="B196" s="28" t="s">
        <v>37</v>
      </c>
    </row>
    <row r="197" spans="1:2" ht="12.75">
      <c r="A197">
        <v>98</v>
      </c>
      <c r="B197" s="28" t="s">
        <v>37</v>
      </c>
    </row>
    <row r="198" spans="1:2" ht="12.75">
      <c r="A198">
        <v>98.5</v>
      </c>
      <c r="B198" s="28" t="s">
        <v>37</v>
      </c>
    </row>
    <row r="199" spans="1:2" ht="12.75">
      <c r="A199">
        <v>99</v>
      </c>
      <c r="B199" s="28" t="s">
        <v>37</v>
      </c>
    </row>
    <row r="200" spans="1:2" ht="12.75">
      <c r="A200">
        <v>99.5</v>
      </c>
      <c r="B200" s="28" t="s">
        <v>37</v>
      </c>
    </row>
    <row r="201" spans="1:2" ht="12.75">
      <c r="A201">
        <v>100</v>
      </c>
      <c r="B201" s="28" t="s">
        <v>37</v>
      </c>
    </row>
  </sheetData>
  <sheetProtection selectLockedCells="1" selectUnlockedCells="1"/>
  <printOptions/>
  <pageMargins left="0.7875" right="0.787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Marcel Spitau</dc:title>
  <dc:subject>Der Notenmacher</dc:subject>
  <dc:creator>Marcel Spitau</dc:creator>
  <cp:keywords>ihk, notenschlüssel, note</cp:keywords>
  <dc:description/>
  <cp:lastModifiedBy>Marcel Spitau</cp:lastModifiedBy>
  <cp:lastPrinted>2008-03-26T13:23:56Z</cp:lastPrinted>
  <dcterms:created xsi:type="dcterms:W3CDTF">2008-02-29T18:41:23Z</dcterms:created>
  <dcterms:modified xsi:type="dcterms:W3CDTF">2008-11-28T20:55:34Z</dcterms:modified>
  <cp:category/>
  <cp:version/>
  <cp:contentType/>
  <cp:contentStatus/>
  <cp:revision>29</cp:revision>
</cp:coreProperties>
</file>